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30" yWindow="65266" windowWidth="9750" windowHeight="9915" tabRatio="602" activeTab="0"/>
  </bookViews>
  <sheets>
    <sheet name="ΚΡΗΤΗΣ 24" sheetId="1" r:id="rId1"/>
    <sheet name="ΔΙΑΓΡΑΜΜΑΤΑ" sheetId="2" r:id="rId2"/>
  </sheets>
  <definedNames>
    <definedName name="_xlnm.Print_Area" localSheetId="0">'ΚΡΗΤΗΣ 24'!$A$1:$I$52</definedName>
    <definedName name="_xlnm.Print_Titles" localSheetId="0">'ΚΡΗΤΗΣ 24'!$2:$3</definedName>
  </definedNames>
  <calcPr fullCalcOnLoad="1"/>
</workbook>
</file>

<file path=xl/sharedStrings.xml><?xml version="1.0" encoding="utf-8"?>
<sst xmlns="http://schemas.openxmlformats.org/spreadsheetml/2006/main" count="66" uniqueCount="33">
  <si>
    <t>ΠΟΣΑ ΣΕ EΥΡΩ</t>
  </si>
  <si>
    <t>ΧΡΗΜΑΤΟΔΟΤΙΚΟ
ΜΕΣΟ</t>
  </si>
  <si>
    <t>ΣΥΝΟΛΟ</t>
  </si>
  <si>
    <t>ΕΤΠΑ</t>
  </si>
  <si>
    <t>ΕΚΤ</t>
  </si>
  <si>
    <t>ΔΗΜΟΣΙΑ ΚΕΝΤΡΙΚΗ</t>
  </si>
  <si>
    <t>ΙΔΙΩΤΙΚΗ ΣΥΜΜΕΤΟΧΗ</t>
  </si>
  <si>
    <t>ΕΓΤΠΕ</t>
  </si>
  <si>
    <t>Π.Ε.Π. ΚΡΗΤΗΣ</t>
  </si>
  <si>
    <t>ΑΞΟΝΑΣ  1</t>
  </si>
  <si>
    <t>ΑΞΟΝΑΣ  2</t>
  </si>
  <si>
    <t>ΑΞΟΝΑΣ  3</t>
  </si>
  <si>
    <t>ΑΞΟΝΑΣ  4</t>
  </si>
  <si>
    <t>ΑΞΟΝΑΣ  5</t>
  </si>
  <si>
    <t>ΑΞΟΝΑΣ  6</t>
  </si>
  <si>
    <t>ΑΞΟΝΑΣ  7</t>
  </si>
  <si>
    <t>ΑΞΟΝΕΣ ΠΡΟΤΕΡΑΙΟΤΗΤΑΣ</t>
  </si>
  <si>
    <t>ΔΗΜΟΣΙΑ ΚΕΝΤΡΙΚΗ ΣΥΜΜΕΤΟΧΗ</t>
  </si>
  <si>
    <t>1. ΕΝΙΣΧΥΣΗ ΤΗΣ ΠΕΡΙΦΕΡΕΙΑΣ ΩΣ ΕΡΕΥΝΗΤΙΚΟΥ ΚΑΙ ΤΕΧΝΟΛΟΓΙΚΟΥ ΠΟΛΟΥ ΣΤΗΝ Ν.Α.ΜΕΣΟΓΕΙΟ,ΠΡΟΩΘΗΣΗ ΤΗΣ ΚΑΙΝΟΤΟΜΙΑΣ ΚΑΙ ΕΝΙΣΧΥΣΗ ΤΗΣ ΑΝΤΑΓΩΝΙΣΤΙΚΟΤΗΤΑΣ ΤΗΣ ΟΙΚΟΝΟΜΙΑΣ</t>
  </si>
  <si>
    <t>2. ΠΡΟΣΤΑΣΙΑ ΤΟΥ ΠΕΡΙΒΑΛΛΟΝΤΟΣ ΚΑΙ ΜΕΙΩΣΗ ΤΩΝ ΕΝΔΟΠΕΡΙΦΕΡΕΙΑΚΩΝ ΑΝΙΣΟΤΗΤΩΝ</t>
  </si>
  <si>
    <t>3. ΣΥΜΜΕΤΟΧΗ ΤΗΣ ΠΕΡΙΦΕΡΕΙΑΣ ΣΤΑ ΔΙΕΘΝΗ ΜΕΤΑΦΟΡΙΚΑ ΔΙΚΤΥΑ ΩΣ ΚΟΜΒΟΣ ΔΙΑΜΕΤΑΚΟΜΙΣΗΣ</t>
  </si>
  <si>
    <t>4. ΒΕΛΤΙΩΣΗ ΤΩΝ ΟΙΚΟΝΟΜΙΚΩΝ ΛΕΙΤΟΥΡΓΙΩΝ ΚΑΙ ΤΗΣ ΠΟΙΟΤΗΤΑΣ ΖΩΗΣ ΣΤΑ ΜΕΓΑΛΑ ΑΣΤΙΚΑ ΚΕΝΤΡΑ</t>
  </si>
  <si>
    <t>5. ΑΝΑΠΤΥΞΗ ΟΡΕΙΝΩΝ,ΜΕΙΟΝΕΚΤΙΚΩΝ ΚΑΙ ΛΟΙΠΩΝ ΑΓΡΟΤΙΚΩΝ ΠΕΡΙΟΧΩΝ</t>
  </si>
  <si>
    <t>6. ΠΡΟΩΘΗΣΗ ΑΠΑΣΧΟΛΗΣΗΣ-ΠΑΡΟΧΗ ΙΣΩΝ ΕΥΚΑΙΡΙΩΝ ΣΤΗ ΓΝΩΣΗ</t>
  </si>
  <si>
    <t>7. ΤΕΧΝΙΚΗ ΒΟΗΘΕΙΑ</t>
  </si>
  <si>
    <t>TAMEIA</t>
  </si>
  <si>
    <t>ΕΤΠΑ: ΕΥΡΩΠΑΪΚΟ ΤΑΜΕΙΟ ΠΕΡΙΦΕΡΕΙΚΗΣ ΑΝΑΠΤΥΞΗΣ</t>
  </si>
  <si>
    <t>ΕΚΤ: ΕΥΡΩΠΑΪΚΟ ΚΟΙΝΩΝΙΚΟ ΤΑΜΕΙΟ</t>
  </si>
  <si>
    <t>ΕΓΤΠΕ: ΕΥΡΩΠΑΪΚΟ ΓΕΩΡΓΙΚΟ ΤΑΜΕΙΟ ΠΡΟΣΑΝΑΤΟΛΙΣΜΟΥ ΚΑΙ ΕΓΓΥΗΣΕΩΝ</t>
  </si>
  <si>
    <t>ΕΥΡΩΠΑΪΚΟ ΤΑΜΕΙΟ ΠΕΡΙΦΕΡΕΙΚΗΣ ΑΝΑΠΤΥΞΗΣ</t>
  </si>
  <si>
    <t>ΕΥΡΩΠΑΪΚΟ ΚΟΙΝΩΝΙΚΟ ΤΑΜΕΙΟ</t>
  </si>
  <si>
    <t xml:space="preserve"> ΕΥΡΩΠΑΪΚΟ ΓΕΩΡΓΙΚΟ ΤΑΜΕΙΟ ΠΡΟΣΑΝΑΤΟΛΙΣΜΟΥ ΚΑΙ ΕΓΓΥΗΣΕΩΝ</t>
  </si>
  <si>
    <t>ΠΗΓΗ : ΟΠΣ  "ΕΡΓΟΡΑΜΑ" (15/5/2009)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</si>
</sst>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53">
    <font>
      <sz val="10"/>
      <name val="Arial"/>
      <family val="0"/>
    </font>
    <font>
      <sz val="10"/>
      <color indexed="8"/>
      <name val="Arial"/>
      <family val="2"/>
    </font>
    <font>
      <b/>
      <sz val="13"/>
      <name val="Arial"/>
      <family val="2"/>
    </font>
    <font>
      <sz val="7"/>
      <name val="Arial"/>
      <family val="2"/>
    </font>
    <font>
      <b/>
      <sz val="8"/>
      <color indexed="6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u val="single"/>
      <sz val="8"/>
      <color indexed="8"/>
      <name val="Arial"/>
      <family val="2"/>
    </font>
    <font>
      <sz val="1.75"/>
      <color indexed="8"/>
      <name val="Arial"/>
      <family val="2"/>
    </font>
    <font>
      <sz val="1"/>
      <color indexed="8"/>
      <name val="Arial"/>
      <family val="2"/>
    </font>
    <font>
      <sz val="6.4"/>
      <color indexed="8"/>
      <name val="Arial"/>
      <family val="2"/>
    </font>
    <font>
      <sz val="15.5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33" borderId="10" xfId="56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/>
      <protection/>
    </xf>
    <xf numFmtId="0" fontId="4" fillId="34" borderId="10" xfId="56" applyFont="1" applyFill="1" applyBorder="1" applyAlignment="1">
      <alignment horizontal="center" vertical="center"/>
      <protection/>
    </xf>
    <xf numFmtId="0" fontId="8" fillId="0" borderId="0" xfId="56" applyFont="1" applyFill="1" applyBorder="1">
      <alignment/>
      <protection/>
    </xf>
    <xf numFmtId="0" fontId="9" fillId="0" borderId="0" xfId="56" applyFont="1" applyFill="1" applyBorder="1" applyAlignment="1">
      <alignment horizontal="center" vertical="center"/>
      <protection/>
    </xf>
    <xf numFmtId="0" fontId="10" fillId="0" borderId="0" xfId="56" applyFont="1" applyFill="1" applyBorder="1">
      <alignment/>
      <protection/>
    </xf>
    <xf numFmtId="0" fontId="0" fillId="0" borderId="0" xfId="56" applyAlignment="1">
      <alignment horizontal="center" vertical="center"/>
      <protection/>
    </xf>
    <xf numFmtId="0" fontId="5" fillId="35" borderId="11" xfId="56" applyFont="1" applyFill="1" applyBorder="1" applyAlignment="1">
      <alignment horizontal="center" vertical="center"/>
      <protection/>
    </xf>
    <xf numFmtId="0" fontId="6" fillId="34" borderId="10" xfId="56" applyFont="1" applyFill="1" applyBorder="1" applyAlignment="1">
      <alignment horizontal="center" vertical="center"/>
      <protection/>
    </xf>
    <xf numFmtId="0" fontId="5" fillId="34" borderId="10" xfId="56" applyFont="1" applyFill="1" applyBorder="1" applyAlignment="1">
      <alignment horizontal="center" vertical="center"/>
      <protection/>
    </xf>
    <xf numFmtId="3" fontId="5" fillId="35" borderId="10" xfId="56" applyNumberFormat="1" applyFont="1" applyFill="1" applyBorder="1" applyAlignment="1">
      <alignment horizontal="center" vertical="center"/>
      <protection/>
    </xf>
    <xf numFmtId="3" fontId="6" fillId="34" borderId="10" xfId="56" applyNumberFormat="1" applyFont="1" applyFill="1" applyBorder="1" applyAlignment="1">
      <alignment horizontal="center" vertical="center"/>
      <protection/>
    </xf>
    <xf numFmtId="3" fontId="6" fillId="35" borderId="10" xfId="56" applyNumberFormat="1" applyFont="1" applyFill="1" applyBorder="1" applyAlignment="1">
      <alignment horizontal="center" vertical="center"/>
      <protection/>
    </xf>
    <xf numFmtId="3" fontId="0" fillId="0" borderId="0" xfId="56" applyNumberFormat="1" applyAlignment="1">
      <alignment horizontal="center" vertical="center"/>
      <protection/>
    </xf>
    <xf numFmtId="0" fontId="5" fillId="35" borderId="11" xfId="56" applyFont="1" applyFill="1" applyBorder="1" applyAlignment="1">
      <alignment horizontal="center" vertical="center" wrapText="1"/>
      <protection/>
    </xf>
    <xf numFmtId="0" fontId="5" fillId="34" borderId="10" xfId="56" applyFont="1" applyFill="1" applyBorder="1" applyAlignment="1">
      <alignment horizontal="center" vertical="center" wrapText="1"/>
      <protection/>
    </xf>
    <xf numFmtId="0" fontId="6" fillId="35" borderId="11" xfId="56" applyFont="1" applyFill="1" applyBorder="1" applyAlignment="1">
      <alignment horizontal="center" vertical="center"/>
      <protection/>
    </xf>
    <xf numFmtId="0" fontId="5" fillId="0" borderId="0" xfId="56" applyFont="1" applyAlignment="1">
      <alignment horizontal="left" vertical="center"/>
      <protection/>
    </xf>
    <xf numFmtId="3" fontId="9" fillId="0" borderId="0" xfId="56" applyNumberFormat="1" applyFont="1" applyFill="1" applyBorder="1" applyAlignment="1">
      <alignment horizontal="center"/>
      <protection/>
    </xf>
    <xf numFmtId="3" fontId="10" fillId="0" borderId="0" xfId="56" applyNumberFormat="1" applyFont="1" applyFill="1" applyBorder="1">
      <alignment/>
      <protection/>
    </xf>
    <xf numFmtId="0" fontId="0" fillId="0" borderId="0" xfId="56" applyFill="1">
      <alignment/>
      <protection/>
    </xf>
    <xf numFmtId="0" fontId="2" fillId="33" borderId="10" xfId="56" applyFont="1" applyFill="1" applyBorder="1" applyAlignment="1">
      <alignment horizontal="center" vertical="center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0" fontId="11" fillId="0" borderId="0" xfId="55" applyFont="1" applyFill="1" applyBorder="1" applyAlignment="1">
      <alignment horizontal="left" vertical="center" wrapText="1"/>
      <protection/>
    </xf>
    <xf numFmtId="0" fontId="3" fillId="0" borderId="12" xfId="56" applyFont="1" applyBorder="1" applyAlignment="1">
      <alignment horizontal="right" vertical="center"/>
      <protection/>
    </xf>
    <xf numFmtId="0" fontId="4" fillId="34" borderId="10" xfId="56" applyFont="1" applyFill="1" applyBorder="1" applyAlignment="1">
      <alignment horizontal="center" vertical="center" wrapText="1"/>
      <protection/>
    </xf>
    <xf numFmtId="0" fontId="7" fillId="0" borderId="13" xfId="56" applyFont="1" applyBorder="1" applyAlignment="1">
      <alignment horizontal="right" vertical="center"/>
      <protection/>
    </xf>
    <xf numFmtId="0" fontId="4" fillId="33" borderId="14" xfId="56" applyFont="1" applyFill="1" applyBorder="1" applyAlignment="1">
      <alignment horizontal="center" vertical="center" wrapText="1"/>
      <protection/>
    </xf>
    <xf numFmtId="0" fontId="4" fillId="33" borderId="15" xfId="56" applyFont="1" applyFill="1" applyBorder="1" applyAlignment="1">
      <alignment horizontal="center" vertical="center" wrapText="1"/>
      <protection/>
    </xf>
    <xf numFmtId="0" fontId="4" fillId="33" borderId="16" xfId="56" applyFont="1" applyFill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ΧΡΗΜΑΤΟΔΟΤΙΚΟΙ ΠΙΝΑΚΕΣ ΕΠ (ΟΚ)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'ΚΡΗΤΗΣ 24'!#REF!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'ΚΡΗΤΗΣ 24'!#REF!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'ΚΡΗΤΗΣ 24'!#REF!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'ΚΡΗΤΗΣ 24'!#REF!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'ΚΡΗΤΗΣ 24'!#REF!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'ΚΡΗΤΗΣ 24'!#REF!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'ΚΡΗΤΗΣ 24'!#REF!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'ΚΡΗΤΗΣ 24'!#REF!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'ΚΡΗΤΗΣ 24'!#REF!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'ΚΡΗΤΗΣ 24'!#REF!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'ΚΡΗΤΗΣ 24'!#REF!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'ΚΡΗΤΗΣ 24'!#REF!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'ΚΡΗΤΗΣ 24'!#REF!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'ΚΡΗΤΗΣ 24'!#REF!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'ΚΡΗΤΗΣ 24'!#REF!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'ΚΡΗΤΗΣ 24'!#REF!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'ΚΡΗΤΗΣ 24'!#REF!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'ΚΡΗΤΗΣ 24'!#REF!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'ΚΡΗΤΗΣ 24'!#REF!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'ΚΡΗΤΗΣ 24'!#REF!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'ΚΡΗΤΗΣ 24'!#REF!</c:f>
              <c:numCache>
                <c:ptCount val="1"/>
                <c:pt idx="0">
                  <c:v>1</c:v>
                </c:pt>
              </c:numCache>
            </c:numRef>
          </c:val>
        </c:ser>
        <c:axId val="29261081"/>
        <c:axId val="62023138"/>
      </c:barChart>
      <c:catAx>
        <c:axId val="29261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23138"/>
        <c:crosses val="autoZero"/>
        <c:auto val="1"/>
        <c:lblOffset val="100"/>
        <c:tickLblSkip val="1"/>
        <c:noMultiLvlLbl val="0"/>
      </c:catAx>
      <c:valAx>
        <c:axId val="620231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61081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'ΚΡΗΤΗΣ 24'!#REF!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'ΚΡΗΤΗΣ 24'!#REF!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13025"/>
          <c:w val="0.91025"/>
          <c:h val="0.7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ΔΙΑΓΡΑΜΜΑΤΑ!$B$5</c:f>
              <c:strCache>
                <c:ptCount val="1"/>
                <c:pt idx="0">
                  <c:v>ΑΞΟΝΑΣ  1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005E76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ΔΙΑΓΡΑΜΜΑΤΑ!$C$4:$H$4</c:f>
              <c:numCache/>
            </c:numRef>
          </c:cat>
          <c:val>
            <c:numRef>
              <c:f>ΔΙΑΓΡΑΜΜΑΤΑ!$C$5:$H$5</c:f>
              <c:numCache/>
            </c:numRef>
          </c:val>
        </c:ser>
        <c:ser>
          <c:idx val="1"/>
          <c:order val="1"/>
          <c:tx>
            <c:strRef>
              <c:f>ΔΙΑΓΡΑΜΜΑΤΑ!$B$6</c:f>
              <c:strCache>
                <c:ptCount val="1"/>
                <c:pt idx="0">
                  <c:v>ΑΞΟΝΑΣ  2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47182F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ΔΙΑΓΡΑΜΜΑΤΑ!$C$4:$H$4</c:f>
              <c:numCache/>
            </c:numRef>
          </c:cat>
          <c:val>
            <c:numRef>
              <c:f>ΔΙΑΓΡΑΜΜΑΤΑ!$C$6:$H$6</c:f>
              <c:numCache/>
            </c:numRef>
          </c:val>
        </c:ser>
        <c:ser>
          <c:idx val="2"/>
          <c:order val="2"/>
          <c:tx>
            <c:strRef>
              <c:f>ΔΙΑΓΡΑΜΜΑΤΑ!$B$7</c:f>
              <c:strCache>
                <c:ptCount val="1"/>
                <c:pt idx="0">
                  <c:v>ΑΞΟΝΑΣ  3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767600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ΔΙΑΓΡΑΜΜΑΤΑ!$C$4:$H$4</c:f>
              <c:numCache/>
            </c:numRef>
          </c:cat>
          <c:val>
            <c:numRef>
              <c:f>ΔΙΑΓΡΑΜΜΑΤΑ!$C$7:$H$7</c:f>
              <c:numCache/>
            </c:numRef>
          </c:val>
        </c:ser>
        <c:ser>
          <c:idx val="3"/>
          <c:order val="3"/>
          <c:tx>
            <c:strRef>
              <c:f>ΔΙΑΓΡΑΜΜΑΤΑ!$B$8</c:f>
              <c:strCache>
                <c:ptCount val="1"/>
                <c:pt idx="0">
                  <c:v>ΑΞΟΝΑΣ  4</c:v>
                </c:pt>
              </c:strCache>
            </c:strRef>
          </c:tx>
          <c:spPr>
            <a:gradFill rotWithShape="1">
              <a:gsLst>
                <a:gs pos="0">
                  <a:srgbClr val="008080"/>
                </a:gs>
                <a:gs pos="100000">
                  <a:srgbClr val="003B3B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ΔΙΑΓΡΑΜΜΑΤΑ!$C$4:$H$4</c:f>
              <c:numCache/>
            </c:numRef>
          </c:cat>
          <c:val>
            <c:numRef>
              <c:f>ΔΙΑΓΡΑΜΜΑΤΑ!$C$8:$H$8</c:f>
              <c:numCache/>
            </c:numRef>
          </c:val>
        </c:ser>
        <c:ser>
          <c:idx val="4"/>
          <c:order val="4"/>
          <c:tx>
            <c:strRef>
              <c:f>ΔΙΑΓΡΑΜΜΑΤΑ!$B$9</c:f>
              <c:strCache>
                <c:ptCount val="1"/>
                <c:pt idx="0">
                  <c:v>ΑΞΟΝΑΣ  5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74776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ΔΙΑΓΡΑΜΜΑΤΑ!$C$4:$H$4</c:f>
              <c:numCache/>
            </c:numRef>
          </c:cat>
          <c:val>
            <c:numRef>
              <c:f>ΔΙΑΓΡΑΜΜΑΤΑ!$C$9:$H$9</c:f>
              <c:numCache/>
            </c:numRef>
          </c:val>
        </c:ser>
        <c:ser>
          <c:idx val="5"/>
          <c:order val="5"/>
          <c:tx>
            <c:strRef>
              <c:f>ΔΙΑΓΡΑΜΜΑΤΑ!$B$10</c:f>
              <c:strCache>
                <c:ptCount val="1"/>
                <c:pt idx="0">
                  <c:v>ΑΞΟΝΑΣ  6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763B3B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ΔΙΑΓΡΑΜΜΑΤΑ!$C$4:$H$4</c:f>
              <c:numCache/>
            </c:numRef>
          </c:cat>
          <c:val>
            <c:numRef>
              <c:f>ΔΙΑΓΡΑΜΜΑΤΑ!$C$10:$H$10</c:f>
              <c:numCache/>
            </c:numRef>
          </c:val>
        </c:ser>
        <c:ser>
          <c:idx val="6"/>
          <c:order val="6"/>
          <c:tx>
            <c:strRef>
              <c:f>ΔΙΑΓΡΑΜΜΑΤΑ!$B$11</c:f>
              <c:strCache>
                <c:ptCount val="1"/>
                <c:pt idx="0">
                  <c:v>ΑΞΟΝΑΣ  7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5E4776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ΔΙΑΓΡΑΜΜΑΤΑ!$C$4:$H$4</c:f>
              <c:numCache/>
            </c:numRef>
          </c:cat>
          <c:val>
            <c:numRef>
              <c:f>ΔΙΑΓΡΑΜΜΑΤΑ!$C$11:$H$11</c:f>
              <c:numCache/>
            </c:numRef>
          </c:val>
        </c:ser>
        <c:axId val="21337331"/>
        <c:axId val="57818252"/>
      </c:barChart>
      <c:catAx>
        <c:axId val="21337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18252"/>
        <c:crosses val="autoZero"/>
        <c:auto val="1"/>
        <c:lblOffset val="100"/>
        <c:tickLblSkip val="1"/>
        <c:noMultiLvlLbl val="0"/>
      </c:catAx>
      <c:valAx>
        <c:axId val="57818252"/>
        <c:scaling>
          <c:orientation val="minMax"/>
          <c:max val="800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37331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0035"/>
                <c:y val="0.059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075"/>
          <c:y val="0.9355"/>
          <c:w val="0.756"/>
          <c:h val="0.0477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65"/>
          <c:y val="0.224"/>
          <c:w val="0.77125"/>
          <c:h val="0.49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FFFF00"/>
                  </a:gs>
                  <a:gs pos="100000">
                    <a:srgbClr val="767600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CCFFCC"/>
                  </a:gs>
                  <a:gs pos="100000">
                    <a:srgbClr val="5E765E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993366"/>
                  </a:gs>
                  <a:gs pos="100000">
                    <a:srgbClr val="47182F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ΔΙΑΓΡΑΜΜΑΤΑ!$K$5:$K$9</c:f>
              <c:strCache/>
            </c:strRef>
          </c:cat>
          <c:val>
            <c:numRef>
              <c:f>ΔΙΑΓΡΑΜΜΑΤΑ!$L$5:$L$9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625"/>
          <c:y val="0.804"/>
          <c:w val="0.898"/>
          <c:h val="0.1877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0.03425</cdr:x>
      <cdr:y>0.019</cdr:y>
    </cdr:from>
    <cdr:to>
      <cdr:x>0.60275</cdr:x>
      <cdr:y>0.08925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23825"/>
          <a:ext cx="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ΧΡΗΜΑΤΟΔΟΤΙΚΟΣ ΠΙΝΑΚΑΣ 
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ΠΕΡΙΦΕΡΕΙΑΚΟΥ ΕΠΙΧΕΙΡΗΣΙΑΚΟΥ ΠΡΟΓΡΑΜΜΑΤΟΣ ΚΡΗΤΗΣ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0.211</cdr:x>
      <cdr:y>0.19</cdr:y>
    </cdr:from>
    <cdr:to>
      <cdr:x>0.68575</cdr:x>
      <cdr:y>0.46675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685800"/>
          <a:ext cx="0" cy="1009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ΠΕΡΙΦΕΡΕΙΑΚΟ ΕΠΙΧΕΙΡΗΣΙΑΚΟ ΠΡΟΓΡΑΜΜΑ ΚΡΗΤΗΣ
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ΠΟΡΩΝ ΑΝΑ ΧΡΗΜΑΤΟΔΟΤΙΚΟ ΜΕΣΟ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12</xdr:row>
      <xdr:rowOff>66675</xdr:rowOff>
    </xdr:from>
    <xdr:to>
      <xdr:col>9</xdr:col>
      <xdr:colOff>0</xdr:colOff>
      <xdr:row>35</xdr:row>
      <xdr:rowOff>133350</xdr:rowOff>
    </xdr:to>
    <xdr:graphicFrame>
      <xdr:nvGraphicFramePr>
        <xdr:cNvPr id="1" name="Chart 1"/>
        <xdr:cNvGraphicFramePr/>
      </xdr:nvGraphicFramePr>
      <xdr:xfrm>
        <a:off x="8020050" y="3095625"/>
        <a:ext cx="0" cy="653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36</xdr:row>
      <xdr:rowOff>38100</xdr:rowOff>
    </xdr:from>
    <xdr:to>
      <xdr:col>9</xdr:col>
      <xdr:colOff>0</xdr:colOff>
      <xdr:row>49</xdr:row>
      <xdr:rowOff>66675</xdr:rowOff>
    </xdr:to>
    <xdr:graphicFrame>
      <xdr:nvGraphicFramePr>
        <xdr:cNvPr id="2" name="Chart 2"/>
        <xdr:cNvGraphicFramePr/>
      </xdr:nvGraphicFramePr>
      <xdr:xfrm>
        <a:off x="8020050" y="9848850"/>
        <a:ext cx="0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0.09175</cdr:x>
      <cdr:y>0.01375</cdr:y>
    </cdr:from>
    <cdr:to>
      <cdr:x>0.9585</cdr:x>
      <cdr:y>0.101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47625"/>
          <a:ext cx="48482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ΠΕΡΙΦΕΡΕΙΑΚΟ ΕΠΙΧΕΙΡΗΣΙΑΚΟ ΠΡΟΓΡΑΜΜΑ ΚΡΗΤΗΣ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ΠΡΟΫΠΟΛΟΓΙΣΜΟΥ ΑΝΑ ΕΤΟΣ ΚΑΙ ΑΞΟΝΑ ΠΡΟΤΕΡΑΙΟΤΗΤΑΣ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0.1675</cdr:x>
      <cdr:y>0.01725</cdr:y>
    </cdr:from>
    <cdr:to>
      <cdr:x>0.85875</cdr:x>
      <cdr:y>0.1505</cdr:y>
    </cdr:to>
    <cdr:sp>
      <cdr:nvSpPr>
        <cdr:cNvPr id="1" name="Text Box 1"/>
        <cdr:cNvSpPr txBox="1">
          <a:spLocks noChangeArrowheads="1"/>
        </cdr:cNvSpPr>
      </cdr:nvSpPr>
      <cdr:spPr>
        <a:xfrm>
          <a:off x="933450" y="57150"/>
          <a:ext cx="386715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ΠΕΡΙΦΕΡΕΙΑΚΟ ΕΠΙΧΕΙΡΗΣΙΑΚΟ ΠΡΟΓΡΑΜΜΑ ΚΡΗΤΗΣ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ΠΟΡΩΝ ΑΝΑ ΧΡΗΜΑΤΟΔΟΤΙΚΟ ΜΕΣΟ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514350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559117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38100</xdr:rowOff>
    </xdr:from>
    <xdr:to>
      <xdr:col>8</xdr:col>
      <xdr:colOff>514350</xdr:colOff>
      <xdr:row>45</xdr:row>
      <xdr:rowOff>66675</xdr:rowOff>
    </xdr:to>
    <xdr:graphicFrame>
      <xdr:nvGraphicFramePr>
        <xdr:cNvPr id="2" name="Chart 2"/>
        <xdr:cNvGraphicFramePr/>
      </xdr:nvGraphicFramePr>
      <xdr:xfrm>
        <a:off x="0" y="3486150"/>
        <a:ext cx="5591175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2"/>
  <sheetViews>
    <sheetView showGridLines="0" tabSelected="1" zoomScalePageLayoutView="0" workbookViewId="0" topLeftCell="A1">
      <selection activeCell="A1" sqref="A1"/>
    </sheetView>
  </sheetViews>
  <sheetFormatPr defaultColWidth="23.421875" defaultRowHeight="12.75"/>
  <cols>
    <col min="1" max="1" width="24.7109375" style="7" customWidth="1"/>
    <col min="2" max="2" width="19.140625" style="7" customWidth="1"/>
    <col min="3" max="3" width="11.00390625" style="7" customWidth="1"/>
    <col min="4" max="4" width="10.57421875" style="7" customWidth="1"/>
    <col min="5" max="5" width="11.28125" style="7" customWidth="1"/>
    <col min="6" max="6" width="10.57421875" style="7" customWidth="1"/>
    <col min="7" max="7" width="11.140625" style="7" customWidth="1"/>
    <col min="8" max="8" width="10.8515625" style="7" customWidth="1"/>
    <col min="9" max="9" width="11.00390625" style="7" bestFit="1" customWidth="1"/>
    <col min="10" max="28" width="23.28125" style="7" customWidth="1"/>
    <col min="29" max="16384" width="23.421875" style="7" customWidth="1"/>
  </cols>
  <sheetData>
    <row r="1" ht="6" customHeight="1"/>
    <row r="2" spans="1:9" ht="16.5">
      <c r="A2" s="22" t="s">
        <v>8</v>
      </c>
      <c r="B2" s="22"/>
      <c r="C2" s="22"/>
      <c r="D2" s="22"/>
      <c r="E2" s="22"/>
      <c r="F2" s="22"/>
      <c r="G2" s="22"/>
      <c r="H2" s="22"/>
      <c r="I2" s="22"/>
    </row>
    <row r="3" spans="8:9" ht="7.5" customHeight="1">
      <c r="H3" s="25" t="s">
        <v>0</v>
      </c>
      <c r="I3" s="25"/>
    </row>
    <row r="4" spans="1:9" ht="22.5">
      <c r="A4" s="1" t="s">
        <v>16</v>
      </c>
      <c r="B4" s="1" t="s">
        <v>1</v>
      </c>
      <c r="C4" s="2">
        <v>2001</v>
      </c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3" t="s">
        <v>2</v>
      </c>
    </row>
    <row r="5" spans="1:9" ht="24.75" customHeight="1">
      <c r="A5" s="23" t="s">
        <v>18</v>
      </c>
      <c r="B5" s="8" t="s">
        <v>3</v>
      </c>
      <c r="C5" s="11">
        <v>5338862</v>
      </c>
      <c r="D5" s="11">
        <v>6745781</v>
      </c>
      <c r="E5" s="11">
        <v>6312477</v>
      </c>
      <c r="F5" s="11">
        <v>9133564</v>
      </c>
      <c r="G5" s="11">
        <v>8649166</v>
      </c>
      <c r="H5" s="11">
        <v>8439143</v>
      </c>
      <c r="I5" s="12">
        <f>SUM(C5:H5)</f>
        <v>44618993</v>
      </c>
    </row>
    <row r="6" spans="1:9" ht="24.75" customHeight="1">
      <c r="A6" s="23"/>
      <c r="B6" s="15" t="s">
        <v>17</v>
      </c>
      <c r="C6" s="11">
        <v>1779620</v>
      </c>
      <c r="D6" s="11">
        <v>2248594</v>
      </c>
      <c r="E6" s="11">
        <v>2104160</v>
      </c>
      <c r="F6" s="11">
        <v>3044521</v>
      </c>
      <c r="G6" s="11">
        <v>2883055</v>
      </c>
      <c r="H6" s="11">
        <v>0</v>
      </c>
      <c r="I6" s="12">
        <f>SUM(C6:H6)</f>
        <v>12059950</v>
      </c>
    </row>
    <row r="7" spans="1:9" ht="24.75" customHeight="1">
      <c r="A7" s="23"/>
      <c r="B7" s="8" t="s">
        <v>6</v>
      </c>
      <c r="C7" s="11">
        <v>6515132</v>
      </c>
      <c r="D7" s="11">
        <v>8604111</v>
      </c>
      <c r="E7" s="11">
        <v>7842869</v>
      </c>
      <c r="F7" s="11">
        <v>9662218</v>
      </c>
      <c r="G7" s="11">
        <v>9039691</v>
      </c>
      <c r="H7" s="11">
        <v>7115979</v>
      </c>
      <c r="I7" s="12">
        <f>SUM(C7:H7)</f>
        <v>48780000</v>
      </c>
    </row>
    <row r="8" spans="1:9" ht="24.75" customHeight="1">
      <c r="A8" s="23"/>
      <c r="B8" s="17" t="s">
        <v>2</v>
      </c>
      <c r="C8" s="13">
        <f aca="true" t="shared" si="0" ref="C8:H8">SUM(C5:C7)</f>
        <v>13633614</v>
      </c>
      <c r="D8" s="13">
        <f t="shared" si="0"/>
        <v>17598486</v>
      </c>
      <c r="E8" s="13">
        <f t="shared" si="0"/>
        <v>16259506</v>
      </c>
      <c r="F8" s="13">
        <f t="shared" si="0"/>
        <v>21840303</v>
      </c>
      <c r="G8" s="13">
        <f t="shared" si="0"/>
        <v>20571912</v>
      </c>
      <c r="H8" s="13">
        <f t="shared" si="0"/>
        <v>15555122</v>
      </c>
      <c r="I8" s="12">
        <f>SUM(C8:H8)</f>
        <v>105458943</v>
      </c>
    </row>
    <row r="9" spans="3:9" ht="12.75">
      <c r="C9" s="14"/>
      <c r="D9" s="14"/>
      <c r="E9" s="14"/>
      <c r="F9" s="14"/>
      <c r="G9" s="14"/>
      <c r="H9" s="14"/>
      <c r="I9" s="14"/>
    </row>
    <row r="10" spans="1:9" ht="24.75" customHeight="1">
      <c r="A10" s="23" t="s">
        <v>19</v>
      </c>
      <c r="B10" s="8" t="s">
        <v>3</v>
      </c>
      <c r="C10" s="11">
        <v>22112503</v>
      </c>
      <c r="D10" s="11">
        <v>27788374</v>
      </c>
      <c r="E10" s="11">
        <v>25704176</v>
      </c>
      <c r="F10" s="11">
        <v>34144047</v>
      </c>
      <c r="G10" s="11">
        <v>57403134</v>
      </c>
      <c r="H10" s="11">
        <v>39893123</v>
      </c>
      <c r="I10" s="12">
        <f>SUM(C10:H10)</f>
        <v>207045357</v>
      </c>
    </row>
    <row r="11" spans="1:9" ht="24.75" customHeight="1">
      <c r="A11" s="23"/>
      <c r="B11" s="15" t="s">
        <v>17</v>
      </c>
      <c r="C11" s="11">
        <v>7370834</v>
      </c>
      <c r="D11" s="11">
        <v>9262791</v>
      </c>
      <c r="E11" s="11">
        <v>8568060</v>
      </c>
      <c r="F11" s="11">
        <v>11381348</v>
      </c>
      <c r="G11" s="11">
        <v>19134379</v>
      </c>
      <c r="H11" s="11">
        <v>0</v>
      </c>
      <c r="I11" s="12">
        <f>SUM(C11:H11)</f>
        <v>55717412</v>
      </c>
    </row>
    <row r="12" spans="1:9" ht="24.75" customHeight="1">
      <c r="A12" s="23"/>
      <c r="B12" s="17" t="s">
        <v>2</v>
      </c>
      <c r="C12" s="13">
        <f aca="true" t="shared" si="1" ref="C12:H12">SUM(C10:C11)</f>
        <v>29483337</v>
      </c>
      <c r="D12" s="13">
        <f t="shared" si="1"/>
        <v>37051165</v>
      </c>
      <c r="E12" s="13">
        <f t="shared" si="1"/>
        <v>34272236</v>
      </c>
      <c r="F12" s="13">
        <f t="shared" si="1"/>
        <v>45525395</v>
      </c>
      <c r="G12" s="13">
        <f t="shared" si="1"/>
        <v>76537513</v>
      </c>
      <c r="H12" s="13">
        <f t="shared" si="1"/>
        <v>39893123</v>
      </c>
      <c r="I12" s="12">
        <f>SUM(C12:H12)</f>
        <v>262762769</v>
      </c>
    </row>
    <row r="13" spans="3:9" ht="12.75">
      <c r="C13" s="14"/>
      <c r="D13" s="14"/>
      <c r="E13" s="14"/>
      <c r="F13" s="14"/>
      <c r="G13" s="14"/>
      <c r="H13" s="14"/>
      <c r="I13" s="14"/>
    </row>
    <row r="14" spans="1:9" ht="24.75" customHeight="1">
      <c r="A14" s="23" t="s">
        <v>20</v>
      </c>
      <c r="B14" s="8" t="s">
        <v>3</v>
      </c>
      <c r="C14" s="11">
        <v>2965942</v>
      </c>
      <c r="D14" s="11">
        <v>3747540</v>
      </c>
      <c r="E14" s="11">
        <v>3506822</v>
      </c>
      <c r="F14" s="11">
        <v>3566308</v>
      </c>
      <c r="G14" s="11">
        <v>3541364</v>
      </c>
      <c r="H14" s="11">
        <v>3420024</v>
      </c>
      <c r="I14" s="12">
        <f>SUM(C14:H14)</f>
        <v>20748000</v>
      </c>
    </row>
    <row r="15" spans="1:9" ht="24.75" customHeight="1">
      <c r="A15" s="23"/>
      <c r="B15" s="15" t="s">
        <v>17</v>
      </c>
      <c r="C15" s="11">
        <v>988649</v>
      </c>
      <c r="D15" s="11">
        <v>1249180</v>
      </c>
      <c r="E15" s="11">
        <v>1168940</v>
      </c>
      <c r="F15" s="11">
        <v>1188769</v>
      </c>
      <c r="G15" s="11">
        <v>1180454</v>
      </c>
      <c r="H15" s="11">
        <v>0</v>
      </c>
      <c r="I15" s="12">
        <f>SUM(C15:H15)</f>
        <v>5775992</v>
      </c>
    </row>
    <row r="16" spans="1:9" ht="24.75" customHeight="1">
      <c r="A16" s="23"/>
      <c r="B16" s="8" t="s">
        <v>6</v>
      </c>
      <c r="C16" s="11"/>
      <c r="D16" s="11"/>
      <c r="E16" s="11"/>
      <c r="F16" s="11"/>
      <c r="G16" s="11"/>
      <c r="H16" s="11"/>
      <c r="I16" s="12">
        <f>SUM(C16:H16)</f>
        <v>0</v>
      </c>
    </row>
    <row r="17" spans="1:9" ht="24.75" customHeight="1">
      <c r="A17" s="23"/>
      <c r="B17" s="17" t="s">
        <v>2</v>
      </c>
      <c r="C17" s="13">
        <f aca="true" t="shared" si="2" ref="C17:H17">SUM(C14:C16)</f>
        <v>3954591</v>
      </c>
      <c r="D17" s="13">
        <f t="shared" si="2"/>
        <v>4996720</v>
      </c>
      <c r="E17" s="13">
        <f t="shared" si="2"/>
        <v>4675762</v>
      </c>
      <c r="F17" s="13">
        <f t="shared" si="2"/>
        <v>4755077</v>
      </c>
      <c r="G17" s="13">
        <f t="shared" si="2"/>
        <v>4721818</v>
      </c>
      <c r="H17" s="13">
        <f t="shared" si="2"/>
        <v>3420024</v>
      </c>
      <c r="I17" s="12">
        <f>SUM(C17:H17)</f>
        <v>26523992</v>
      </c>
    </row>
    <row r="18" spans="3:9" ht="12.75">
      <c r="C18" s="14"/>
      <c r="D18" s="14"/>
      <c r="E18" s="14"/>
      <c r="F18" s="14"/>
      <c r="G18" s="14"/>
      <c r="H18" s="14"/>
      <c r="I18" s="14"/>
    </row>
    <row r="19" spans="1:9" ht="24.75" customHeight="1">
      <c r="A19" s="23" t="s">
        <v>21</v>
      </c>
      <c r="B19" s="8" t="s">
        <v>3</v>
      </c>
      <c r="C19" s="11">
        <v>9197267</v>
      </c>
      <c r="D19" s="11">
        <v>11620972</v>
      </c>
      <c r="E19" s="11">
        <v>10874517</v>
      </c>
      <c r="F19" s="11">
        <v>11732809</v>
      </c>
      <c r="G19" s="11">
        <v>12985997</v>
      </c>
      <c r="H19" s="11">
        <v>11363552</v>
      </c>
      <c r="I19" s="12">
        <f>SUM(C19:H19)</f>
        <v>67775114</v>
      </c>
    </row>
    <row r="20" spans="1:9" ht="24.75" customHeight="1">
      <c r="A20" s="23"/>
      <c r="B20" s="8" t="s">
        <v>4</v>
      </c>
      <c r="C20" s="11">
        <v>802735</v>
      </c>
      <c r="D20" s="11">
        <v>1014275</v>
      </c>
      <c r="E20" s="11">
        <v>949124</v>
      </c>
      <c r="F20" s="11">
        <v>1009882</v>
      </c>
      <c r="G20" s="11">
        <v>1003132</v>
      </c>
      <c r="H20" s="11">
        <v>0</v>
      </c>
      <c r="I20" s="12">
        <f>SUM(C20:H20)</f>
        <v>4779148</v>
      </c>
    </row>
    <row r="21" spans="1:9" ht="24.75" customHeight="1">
      <c r="A21" s="23"/>
      <c r="B21" s="15" t="s">
        <v>17</v>
      </c>
      <c r="C21" s="11">
        <v>3333334</v>
      </c>
      <c r="D21" s="11">
        <v>4211750</v>
      </c>
      <c r="E21" s="11">
        <v>3941214</v>
      </c>
      <c r="F21" s="11">
        <v>4247564</v>
      </c>
      <c r="G21" s="11">
        <v>4663042</v>
      </c>
      <c r="H21" s="11">
        <v>0</v>
      </c>
      <c r="I21" s="12">
        <f>SUM(C21:H21)</f>
        <v>20396904</v>
      </c>
    </row>
    <row r="22" spans="1:9" ht="24.75" customHeight="1">
      <c r="A22" s="23"/>
      <c r="B22" s="8" t="s">
        <v>6</v>
      </c>
      <c r="C22" s="11"/>
      <c r="D22" s="11"/>
      <c r="E22" s="11"/>
      <c r="F22" s="11">
        <v>3250000</v>
      </c>
      <c r="G22" s="11">
        <v>3250000</v>
      </c>
      <c r="H22" s="11">
        <v>1780000</v>
      </c>
      <c r="I22" s="12">
        <f>SUM(C22:H22)</f>
        <v>8280000</v>
      </c>
    </row>
    <row r="23" spans="1:9" ht="24.75" customHeight="1">
      <c r="A23" s="23"/>
      <c r="B23" s="17" t="s">
        <v>2</v>
      </c>
      <c r="C23" s="13">
        <f aca="true" t="shared" si="3" ref="C23:H23">SUM(C19:C22)</f>
        <v>13333336</v>
      </c>
      <c r="D23" s="13">
        <f t="shared" si="3"/>
        <v>16846997</v>
      </c>
      <c r="E23" s="13">
        <f t="shared" si="3"/>
        <v>15764855</v>
      </c>
      <c r="F23" s="13">
        <f t="shared" si="3"/>
        <v>20240255</v>
      </c>
      <c r="G23" s="13">
        <f t="shared" si="3"/>
        <v>21902171</v>
      </c>
      <c r="H23" s="13">
        <f t="shared" si="3"/>
        <v>13143552</v>
      </c>
      <c r="I23" s="12">
        <f>SUM(C23:H23)</f>
        <v>101231166</v>
      </c>
    </row>
    <row r="24" spans="3:9" ht="12.75">
      <c r="C24" s="14"/>
      <c r="D24" s="14"/>
      <c r="E24" s="14"/>
      <c r="F24" s="14"/>
      <c r="G24" s="14"/>
      <c r="H24" s="14"/>
      <c r="I24" s="14"/>
    </row>
    <row r="25" spans="1:9" ht="24.75" customHeight="1">
      <c r="A25" s="23" t="s">
        <v>22</v>
      </c>
      <c r="B25" s="8" t="s">
        <v>3</v>
      </c>
      <c r="C25" s="11">
        <v>7147555</v>
      </c>
      <c r="D25" s="11">
        <v>9031111</v>
      </c>
      <c r="E25" s="11">
        <v>8451012</v>
      </c>
      <c r="F25" s="11">
        <v>9110253</v>
      </c>
      <c r="G25" s="11">
        <v>9230476</v>
      </c>
      <c r="H25" s="11">
        <v>8604850</v>
      </c>
      <c r="I25" s="12">
        <f aca="true" t="shared" si="4" ref="I25:I30">SUM(C25:H25)</f>
        <v>51575257</v>
      </c>
    </row>
    <row r="26" spans="1:9" ht="24.75" customHeight="1">
      <c r="A26" s="23"/>
      <c r="B26" s="8" t="s">
        <v>4</v>
      </c>
      <c r="C26" s="11">
        <v>471150</v>
      </c>
      <c r="D26" s="11">
        <v>595310</v>
      </c>
      <c r="E26" s="11">
        <v>557071</v>
      </c>
      <c r="F26" s="11">
        <v>592731</v>
      </c>
      <c r="G26" s="11">
        <v>588769</v>
      </c>
      <c r="H26" s="11">
        <v>569971</v>
      </c>
      <c r="I26" s="12">
        <f t="shared" si="4"/>
        <v>3375002</v>
      </c>
    </row>
    <row r="27" spans="1:9" ht="24.75" customHeight="1">
      <c r="A27" s="23"/>
      <c r="B27" s="8" t="s">
        <v>7</v>
      </c>
      <c r="C27" s="11">
        <v>12125978</v>
      </c>
      <c r="D27" s="11">
        <v>15319572</v>
      </c>
      <c r="E27" s="11">
        <v>14597999</v>
      </c>
      <c r="F27" s="11">
        <v>16669470</v>
      </c>
      <c r="G27" s="11">
        <v>16846766</v>
      </c>
      <c r="H27" s="11">
        <v>16140372</v>
      </c>
      <c r="I27" s="12">
        <f t="shared" si="4"/>
        <v>91700157</v>
      </c>
    </row>
    <row r="28" spans="1:9" ht="24.75" customHeight="1">
      <c r="A28" s="23"/>
      <c r="B28" s="15" t="s">
        <v>17</v>
      </c>
      <c r="C28" s="11">
        <v>6581562</v>
      </c>
      <c r="D28" s="11">
        <v>8315331</v>
      </c>
      <c r="E28" s="11">
        <v>7868695</v>
      </c>
      <c r="F28" s="11">
        <v>9600807</v>
      </c>
      <c r="G28" s="11">
        <v>10001040</v>
      </c>
      <c r="H28" s="11">
        <v>0</v>
      </c>
      <c r="I28" s="12">
        <f t="shared" si="4"/>
        <v>42367435</v>
      </c>
    </row>
    <row r="29" spans="1:9" ht="24.75" customHeight="1">
      <c r="A29" s="23"/>
      <c r="B29" s="8" t="s">
        <v>6</v>
      </c>
      <c r="C29" s="11">
        <v>4299820</v>
      </c>
      <c r="D29" s="11">
        <v>5529887</v>
      </c>
      <c r="E29" s="11">
        <v>5164467</v>
      </c>
      <c r="F29" s="11">
        <v>7353593</v>
      </c>
      <c r="G29" s="11">
        <v>7614922</v>
      </c>
      <c r="H29" s="11">
        <v>5930024</v>
      </c>
      <c r="I29" s="12">
        <f t="shared" si="4"/>
        <v>35892713</v>
      </c>
    </row>
    <row r="30" spans="1:9" ht="24.75" customHeight="1">
      <c r="A30" s="23"/>
      <c r="B30" s="17" t="s">
        <v>2</v>
      </c>
      <c r="C30" s="13">
        <f aca="true" t="shared" si="5" ref="C30:H30">SUM(C25:C29)</f>
        <v>30626065</v>
      </c>
      <c r="D30" s="13">
        <f t="shared" si="5"/>
        <v>38791211</v>
      </c>
      <c r="E30" s="13">
        <f t="shared" si="5"/>
        <v>36639244</v>
      </c>
      <c r="F30" s="13">
        <f t="shared" si="5"/>
        <v>43326854</v>
      </c>
      <c r="G30" s="13">
        <f t="shared" si="5"/>
        <v>44281973</v>
      </c>
      <c r="H30" s="13">
        <f t="shared" si="5"/>
        <v>31245217</v>
      </c>
      <c r="I30" s="12">
        <f t="shared" si="4"/>
        <v>224910564</v>
      </c>
    </row>
    <row r="31" spans="3:9" ht="12.75">
      <c r="C31" s="14"/>
      <c r="D31" s="14"/>
      <c r="E31" s="14"/>
      <c r="F31" s="14"/>
      <c r="G31" s="14"/>
      <c r="H31" s="14"/>
      <c r="I31" s="14"/>
    </row>
    <row r="32" spans="1:9" ht="24.75" customHeight="1">
      <c r="A32" s="23" t="s">
        <v>23</v>
      </c>
      <c r="B32" s="8" t="s">
        <v>4</v>
      </c>
      <c r="C32" s="11">
        <v>4216063</v>
      </c>
      <c r="D32" s="11">
        <v>5494768</v>
      </c>
      <c r="E32" s="11">
        <v>5166032</v>
      </c>
      <c r="F32" s="11">
        <v>7623796</v>
      </c>
      <c r="G32" s="11">
        <v>12965598</v>
      </c>
      <c r="H32" s="11">
        <v>10553982</v>
      </c>
      <c r="I32" s="12">
        <f>SUM(C32:H32)</f>
        <v>46020239</v>
      </c>
    </row>
    <row r="33" spans="1:9" ht="24.75" customHeight="1">
      <c r="A33" s="23"/>
      <c r="B33" s="15" t="s">
        <v>17</v>
      </c>
      <c r="C33" s="11">
        <v>1405354</v>
      </c>
      <c r="D33" s="11">
        <v>1831589</v>
      </c>
      <c r="E33" s="11">
        <v>1722011</v>
      </c>
      <c r="F33" s="11">
        <v>2541266</v>
      </c>
      <c r="G33" s="11">
        <v>5225835</v>
      </c>
      <c r="H33" s="11">
        <v>0</v>
      </c>
      <c r="I33" s="12">
        <f>SUM(C33:H33)</f>
        <v>12726055</v>
      </c>
    </row>
    <row r="34" spans="1:9" ht="24.75" customHeight="1">
      <c r="A34" s="23"/>
      <c r="B34" s="17" t="s">
        <v>2</v>
      </c>
      <c r="C34" s="13">
        <f aca="true" t="shared" si="6" ref="C34:H34">SUM(C32:C33)</f>
        <v>5621417</v>
      </c>
      <c r="D34" s="13">
        <f t="shared" si="6"/>
        <v>7326357</v>
      </c>
      <c r="E34" s="13">
        <f t="shared" si="6"/>
        <v>6888043</v>
      </c>
      <c r="F34" s="13">
        <f t="shared" si="6"/>
        <v>10165062</v>
      </c>
      <c r="G34" s="13">
        <f t="shared" si="6"/>
        <v>18191433</v>
      </c>
      <c r="H34" s="13">
        <f t="shared" si="6"/>
        <v>10553982</v>
      </c>
      <c r="I34" s="12">
        <f>SUM(C34:H34)</f>
        <v>58746294</v>
      </c>
    </row>
    <row r="35" spans="3:9" ht="12.75">
      <c r="C35" s="14"/>
      <c r="D35" s="14"/>
      <c r="E35" s="14"/>
      <c r="F35" s="14"/>
      <c r="G35" s="14"/>
      <c r="H35" s="14"/>
      <c r="I35" s="14"/>
    </row>
    <row r="36" spans="1:9" ht="24.75" customHeight="1">
      <c r="A36" s="28" t="s">
        <v>24</v>
      </c>
      <c r="B36" s="8" t="s">
        <v>3</v>
      </c>
      <c r="C36" s="11">
        <v>596016</v>
      </c>
      <c r="D36" s="11">
        <v>753080</v>
      </c>
      <c r="E36" s="11">
        <v>704709</v>
      </c>
      <c r="F36" s="11">
        <v>749819</v>
      </c>
      <c r="G36" s="11">
        <v>1896488</v>
      </c>
      <c r="H36" s="11">
        <v>1069339</v>
      </c>
      <c r="I36" s="12">
        <f>SUM(C36:H36)</f>
        <v>5769451</v>
      </c>
    </row>
    <row r="37" spans="1:9" ht="24.75" customHeight="1">
      <c r="A37" s="29"/>
      <c r="B37" s="8" t="s">
        <v>4</v>
      </c>
      <c r="C37" s="11">
        <v>291050</v>
      </c>
      <c r="D37" s="11">
        <v>367749</v>
      </c>
      <c r="E37" s="11">
        <v>344127</v>
      </c>
      <c r="F37" s="11">
        <v>366156</v>
      </c>
      <c r="G37" s="11">
        <v>0</v>
      </c>
      <c r="H37" s="11">
        <v>0</v>
      </c>
      <c r="I37" s="12">
        <f>SUM(C37:H37)</f>
        <v>1369082</v>
      </c>
    </row>
    <row r="38" spans="1:9" ht="24.75" customHeight="1">
      <c r="A38" s="29"/>
      <c r="B38" s="8" t="s">
        <v>7</v>
      </c>
      <c r="C38" s="11">
        <v>19664</v>
      </c>
      <c r="D38" s="11">
        <v>24846</v>
      </c>
      <c r="E38" s="11">
        <v>23250</v>
      </c>
      <c r="F38" s="11">
        <v>24738</v>
      </c>
      <c r="G38" s="11">
        <v>24573</v>
      </c>
      <c r="H38" s="11">
        <v>23790</v>
      </c>
      <c r="I38" s="12">
        <f>SUM(C38:H38)</f>
        <v>140861</v>
      </c>
    </row>
    <row r="39" spans="1:9" ht="24.75" customHeight="1">
      <c r="A39" s="29"/>
      <c r="B39" s="15" t="s">
        <v>17</v>
      </c>
      <c r="C39" s="11">
        <v>302244</v>
      </c>
      <c r="D39" s="11">
        <v>381892</v>
      </c>
      <c r="E39" s="11">
        <v>357362</v>
      </c>
      <c r="F39" s="11">
        <v>380238</v>
      </c>
      <c r="G39" s="11">
        <v>640353</v>
      </c>
      <c r="H39" s="11">
        <v>0</v>
      </c>
      <c r="I39" s="12">
        <f>SUM(C39:H39)</f>
        <v>2062089</v>
      </c>
    </row>
    <row r="40" spans="1:9" ht="24.75" customHeight="1">
      <c r="A40" s="30"/>
      <c r="B40" s="17" t="s">
        <v>2</v>
      </c>
      <c r="C40" s="13">
        <f aca="true" t="shared" si="7" ref="C40:H40">SUM(C36:C39)</f>
        <v>1208974</v>
      </c>
      <c r="D40" s="13">
        <f t="shared" si="7"/>
        <v>1527567</v>
      </c>
      <c r="E40" s="13">
        <f t="shared" si="7"/>
        <v>1429448</v>
      </c>
      <c r="F40" s="13">
        <f t="shared" si="7"/>
        <v>1520951</v>
      </c>
      <c r="G40" s="13">
        <f t="shared" si="7"/>
        <v>2561414</v>
      </c>
      <c r="H40" s="13">
        <f t="shared" si="7"/>
        <v>1093129</v>
      </c>
      <c r="I40" s="12">
        <f>SUM(C40:H40)</f>
        <v>9341483</v>
      </c>
    </row>
    <row r="41" spans="3:9" ht="12.75">
      <c r="C41" s="14"/>
      <c r="D41" s="14"/>
      <c r="E41" s="14"/>
      <c r="F41" s="14"/>
      <c r="G41" s="14"/>
      <c r="H41" s="14"/>
      <c r="I41" s="14"/>
    </row>
    <row r="42" spans="1:9" ht="24.75" customHeight="1">
      <c r="A42" s="26" t="s">
        <v>2</v>
      </c>
      <c r="B42" s="10" t="s">
        <v>3</v>
      </c>
      <c r="C42" s="12">
        <f aca="true" t="shared" si="8" ref="C42:H42">C36+C25+C19+C14+C10+C5</f>
        <v>47358145</v>
      </c>
      <c r="D42" s="12">
        <f t="shared" si="8"/>
        <v>59686858</v>
      </c>
      <c r="E42" s="12">
        <f t="shared" si="8"/>
        <v>55553713</v>
      </c>
      <c r="F42" s="12">
        <f t="shared" si="8"/>
        <v>68436800</v>
      </c>
      <c r="G42" s="12">
        <f t="shared" si="8"/>
        <v>93706625</v>
      </c>
      <c r="H42" s="12">
        <f t="shared" si="8"/>
        <v>72790031</v>
      </c>
      <c r="I42" s="12">
        <f aca="true" t="shared" si="9" ref="I42:I47">SUM(C42:H42)</f>
        <v>397532172</v>
      </c>
    </row>
    <row r="43" spans="1:9" ht="24.75" customHeight="1">
      <c r="A43" s="26"/>
      <c r="B43" s="10" t="s">
        <v>4</v>
      </c>
      <c r="C43" s="12">
        <f aca="true" t="shared" si="10" ref="C43:H43">C37+C32+C26+C20</f>
        <v>5780998</v>
      </c>
      <c r="D43" s="12">
        <f t="shared" si="10"/>
        <v>7472102</v>
      </c>
      <c r="E43" s="12">
        <f t="shared" si="10"/>
        <v>7016354</v>
      </c>
      <c r="F43" s="12">
        <f t="shared" si="10"/>
        <v>9592565</v>
      </c>
      <c r="G43" s="12">
        <f t="shared" si="10"/>
        <v>14557499</v>
      </c>
      <c r="H43" s="12">
        <f t="shared" si="10"/>
        <v>11123953</v>
      </c>
      <c r="I43" s="12">
        <f t="shared" si="9"/>
        <v>55543471</v>
      </c>
    </row>
    <row r="44" spans="1:9" ht="24.75" customHeight="1">
      <c r="A44" s="26"/>
      <c r="B44" s="10" t="s">
        <v>7</v>
      </c>
      <c r="C44" s="12">
        <f aca="true" t="shared" si="11" ref="C44:H44">C38+C27</f>
        <v>12145642</v>
      </c>
      <c r="D44" s="12">
        <f t="shared" si="11"/>
        <v>15344418</v>
      </c>
      <c r="E44" s="12">
        <f t="shared" si="11"/>
        <v>14621249</v>
      </c>
      <c r="F44" s="12">
        <f t="shared" si="11"/>
        <v>16694208</v>
      </c>
      <c r="G44" s="12">
        <f t="shared" si="11"/>
        <v>16871339</v>
      </c>
      <c r="H44" s="12">
        <f t="shared" si="11"/>
        <v>16164162</v>
      </c>
      <c r="I44" s="12">
        <f t="shared" si="9"/>
        <v>91841018</v>
      </c>
    </row>
    <row r="45" spans="1:9" ht="24.75" customHeight="1">
      <c r="A45" s="26"/>
      <c r="B45" s="16" t="s">
        <v>17</v>
      </c>
      <c r="C45" s="12">
        <f aca="true" t="shared" si="12" ref="C45:H45">C39+C33+C28+C21+C15+C11+C6</f>
        <v>21761597</v>
      </c>
      <c r="D45" s="12">
        <f t="shared" si="12"/>
        <v>27501127</v>
      </c>
      <c r="E45" s="12">
        <f t="shared" si="12"/>
        <v>25730442</v>
      </c>
      <c r="F45" s="12">
        <f t="shared" si="12"/>
        <v>32384513</v>
      </c>
      <c r="G45" s="12">
        <f t="shared" si="12"/>
        <v>43728158</v>
      </c>
      <c r="H45" s="12">
        <f t="shared" si="12"/>
        <v>0</v>
      </c>
      <c r="I45" s="12">
        <f t="shared" si="9"/>
        <v>151105837</v>
      </c>
    </row>
    <row r="46" spans="1:9" ht="24.75" customHeight="1">
      <c r="A46" s="26"/>
      <c r="B46" s="10" t="s">
        <v>6</v>
      </c>
      <c r="C46" s="12">
        <f aca="true" t="shared" si="13" ref="C46:H46">C29+C22+C16+C7</f>
        <v>10814952</v>
      </c>
      <c r="D46" s="12">
        <f t="shared" si="13"/>
        <v>14133998</v>
      </c>
      <c r="E46" s="12">
        <f t="shared" si="13"/>
        <v>13007336</v>
      </c>
      <c r="F46" s="12">
        <f t="shared" si="13"/>
        <v>20265811</v>
      </c>
      <c r="G46" s="12">
        <f t="shared" si="13"/>
        <v>19904613</v>
      </c>
      <c r="H46" s="12">
        <f t="shared" si="13"/>
        <v>14826003</v>
      </c>
      <c r="I46" s="12">
        <f t="shared" si="9"/>
        <v>92952713</v>
      </c>
    </row>
    <row r="47" spans="1:9" ht="24.75" customHeight="1">
      <c r="A47" s="26"/>
      <c r="B47" s="9" t="s">
        <v>2</v>
      </c>
      <c r="C47" s="12">
        <f aca="true" t="shared" si="14" ref="C47:H47">SUM(C42:C46)</f>
        <v>97861334</v>
      </c>
      <c r="D47" s="12">
        <f t="shared" si="14"/>
        <v>124138503</v>
      </c>
      <c r="E47" s="12">
        <f t="shared" si="14"/>
        <v>115929094</v>
      </c>
      <c r="F47" s="12">
        <f t="shared" si="14"/>
        <v>147373897</v>
      </c>
      <c r="G47" s="12">
        <f t="shared" si="14"/>
        <v>188768234</v>
      </c>
      <c r="H47" s="12">
        <f t="shared" si="14"/>
        <v>114904149</v>
      </c>
      <c r="I47" s="12">
        <f t="shared" si="9"/>
        <v>788975211</v>
      </c>
    </row>
    <row r="48" spans="1:9" ht="12.75">
      <c r="A48" s="27" t="s">
        <v>32</v>
      </c>
      <c r="B48" s="27"/>
      <c r="C48" s="27"/>
      <c r="D48" s="27"/>
      <c r="E48" s="27"/>
      <c r="F48" s="27"/>
      <c r="G48" s="27"/>
      <c r="H48" s="27"/>
      <c r="I48" s="27"/>
    </row>
    <row r="49" spans="1:9" ht="12.75">
      <c r="A49" s="24" t="s">
        <v>25</v>
      </c>
      <c r="B49" s="24"/>
      <c r="C49" s="24"/>
      <c r="D49" s="24"/>
      <c r="E49" s="24"/>
      <c r="F49" s="24"/>
      <c r="G49" s="24"/>
      <c r="H49" s="24"/>
      <c r="I49" s="24"/>
    </row>
    <row r="50" s="18" customFormat="1" ht="11.25">
      <c r="A50" s="18" t="s">
        <v>26</v>
      </c>
    </row>
    <row r="51" s="18" customFormat="1" ht="11.25">
      <c r="A51" s="18" t="s">
        <v>27</v>
      </c>
    </row>
    <row r="52" s="18" customFormat="1" ht="11.25">
      <c r="A52" s="18" t="s">
        <v>28</v>
      </c>
    </row>
  </sheetData>
  <sheetProtection/>
  <mergeCells count="12">
    <mergeCell ref="A32:A34"/>
    <mergeCell ref="A36:A40"/>
    <mergeCell ref="A2:I2"/>
    <mergeCell ref="A5:A8"/>
    <mergeCell ref="A14:A17"/>
    <mergeCell ref="A10:A12"/>
    <mergeCell ref="A49:I49"/>
    <mergeCell ref="H3:I3"/>
    <mergeCell ref="A42:A47"/>
    <mergeCell ref="A48:I48"/>
    <mergeCell ref="A19:A23"/>
    <mergeCell ref="A25:A30"/>
  </mergeCells>
  <printOptions horizontalCentered="1"/>
  <pageMargins left="0.3937007874015748" right="0.2362204724409449" top="0.2755905511811024" bottom="0.2755905511811024" header="0.1968503937007874" footer="0.1968503937007874"/>
  <pageSetup horizontalDpi="600" verticalDpi="600" orientation="landscape" paperSize="9" scale="90" r:id="rId2"/>
  <rowBreaks count="1" manualBreakCount="1">
    <brk id="23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L11"/>
  <sheetViews>
    <sheetView showGridLines="0" zoomScalePageLayoutView="0" workbookViewId="0" topLeftCell="A1">
      <selection activeCell="M21" sqref="M21"/>
    </sheetView>
  </sheetViews>
  <sheetFormatPr defaultColWidth="9.140625" defaultRowHeight="12.75"/>
  <cols>
    <col min="1" max="1" width="9.140625" style="21" customWidth="1"/>
    <col min="2" max="2" width="12.140625" style="21" customWidth="1"/>
    <col min="3" max="10" width="9.140625" style="21" customWidth="1"/>
    <col min="11" max="11" width="16.57421875" style="21" customWidth="1"/>
    <col min="12" max="12" width="12.57421875" style="21" customWidth="1"/>
    <col min="13" max="16384" width="9.140625" style="21" customWidth="1"/>
  </cols>
  <sheetData>
    <row r="1" s="4" customFormat="1" ht="12.75"/>
    <row r="2" s="4" customFormat="1" ht="12.75"/>
    <row r="3" s="4" customFormat="1" ht="15" customHeight="1"/>
    <row r="4" spans="3:8" s="4" customFormat="1" ht="12.75">
      <c r="C4" s="5">
        <v>2001</v>
      </c>
      <c r="D4" s="5">
        <v>2002</v>
      </c>
      <c r="E4" s="5">
        <v>2003</v>
      </c>
      <c r="F4" s="5">
        <v>2004</v>
      </c>
      <c r="G4" s="5">
        <v>2005</v>
      </c>
      <c r="H4" s="5">
        <v>2006</v>
      </c>
    </row>
    <row r="5" spans="2:12" s="4" customFormat="1" ht="12.75" customHeight="1">
      <c r="B5" s="4" t="s">
        <v>9</v>
      </c>
      <c r="C5" s="19">
        <f>'ΚΡΗΤΗΣ 24'!C8</f>
        <v>13633614</v>
      </c>
      <c r="D5" s="19">
        <f>'ΚΡΗΤΗΣ 24'!D8</f>
        <v>17598486</v>
      </c>
      <c r="E5" s="19">
        <f>'ΚΡΗΤΗΣ 24'!E8</f>
        <v>16259506</v>
      </c>
      <c r="F5" s="19">
        <f>'ΚΡΗΤΗΣ 24'!F8</f>
        <v>21840303</v>
      </c>
      <c r="G5" s="19">
        <f>'ΚΡΗΤΗΣ 24'!G8</f>
        <v>20571912</v>
      </c>
      <c r="H5" s="19">
        <f>'ΚΡΗΤΗΣ 24'!H8</f>
        <v>15555122</v>
      </c>
      <c r="K5" s="6" t="s">
        <v>29</v>
      </c>
      <c r="L5" s="19">
        <f>'ΚΡΗΤΗΣ 24'!I42</f>
        <v>397532172</v>
      </c>
    </row>
    <row r="6" spans="2:12" s="4" customFormat="1" ht="12.75">
      <c r="B6" s="4" t="s">
        <v>10</v>
      </c>
      <c r="C6" s="20">
        <f>'ΚΡΗΤΗΣ 24'!C12</f>
        <v>29483337</v>
      </c>
      <c r="D6" s="20">
        <f>'ΚΡΗΤΗΣ 24'!D12</f>
        <v>37051165</v>
      </c>
      <c r="E6" s="20">
        <f>'ΚΡΗΤΗΣ 24'!E12</f>
        <v>34272236</v>
      </c>
      <c r="F6" s="20">
        <f>'ΚΡΗΤΗΣ 24'!F12</f>
        <v>45525395</v>
      </c>
      <c r="G6" s="20">
        <f>'ΚΡΗΤΗΣ 24'!G12</f>
        <v>76537513</v>
      </c>
      <c r="H6" s="20">
        <f>'ΚΡΗΤΗΣ 24'!H12</f>
        <v>39893123</v>
      </c>
      <c r="K6" s="6" t="s">
        <v>30</v>
      </c>
      <c r="L6" s="19">
        <f>'ΚΡΗΤΗΣ 24'!I43</f>
        <v>55543471</v>
      </c>
    </row>
    <row r="7" spans="2:12" s="4" customFormat="1" ht="12.75">
      <c r="B7" s="4" t="s">
        <v>11</v>
      </c>
      <c r="C7" s="19">
        <f>'ΚΡΗΤΗΣ 24'!C17</f>
        <v>3954591</v>
      </c>
      <c r="D7" s="19">
        <f>'ΚΡΗΤΗΣ 24'!D17</f>
        <v>4996720</v>
      </c>
      <c r="E7" s="19">
        <f>'ΚΡΗΤΗΣ 24'!E17</f>
        <v>4675762</v>
      </c>
      <c r="F7" s="19">
        <f>'ΚΡΗΤΗΣ 24'!F17</f>
        <v>4755077</v>
      </c>
      <c r="G7" s="19">
        <f>'ΚΡΗΤΗΣ 24'!G17</f>
        <v>4721818</v>
      </c>
      <c r="H7" s="19">
        <f>'ΚΡΗΤΗΣ 24'!H17</f>
        <v>3420024</v>
      </c>
      <c r="K7" s="6" t="s">
        <v>31</v>
      </c>
      <c r="L7" s="19">
        <f>'ΚΡΗΤΗΣ 24'!I44</f>
        <v>91841018</v>
      </c>
    </row>
    <row r="8" spans="2:12" s="4" customFormat="1" ht="12.75">
      <c r="B8" s="4" t="s">
        <v>12</v>
      </c>
      <c r="C8" s="19">
        <f>'ΚΡΗΤΗΣ 24'!C23</f>
        <v>13333336</v>
      </c>
      <c r="D8" s="19">
        <f>'ΚΡΗΤΗΣ 24'!D23</f>
        <v>16846997</v>
      </c>
      <c r="E8" s="19">
        <f>'ΚΡΗΤΗΣ 24'!E23</f>
        <v>15764855</v>
      </c>
      <c r="F8" s="19">
        <f>'ΚΡΗΤΗΣ 24'!F23</f>
        <v>20240255</v>
      </c>
      <c r="G8" s="19">
        <f>'ΚΡΗΤΗΣ 24'!G23</f>
        <v>21902171</v>
      </c>
      <c r="H8" s="19">
        <f>'ΚΡΗΤΗΣ 24'!H23</f>
        <v>13143552</v>
      </c>
      <c r="K8" s="6" t="s">
        <v>5</v>
      </c>
      <c r="L8" s="19">
        <f>'ΚΡΗΤΗΣ 24'!I45</f>
        <v>151105837</v>
      </c>
    </row>
    <row r="9" spans="2:12" s="4" customFormat="1" ht="10.5" customHeight="1">
      <c r="B9" s="4" t="s">
        <v>13</v>
      </c>
      <c r="C9" s="19">
        <f>'ΚΡΗΤΗΣ 24'!C30</f>
        <v>30626065</v>
      </c>
      <c r="D9" s="19">
        <f>'ΚΡΗΤΗΣ 24'!D30</f>
        <v>38791211</v>
      </c>
      <c r="E9" s="19">
        <f>'ΚΡΗΤΗΣ 24'!E30</f>
        <v>36639244</v>
      </c>
      <c r="F9" s="19">
        <f>'ΚΡΗΤΗΣ 24'!F30</f>
        <v>43326854</v>
      </c>
      <c r="G9" s="19">
        <f>'ΚΡΗΤΗΣ 24'!G30</f>
        <v>44281973</v>
      </c>
      <c r="H9" s="19">
        <f>'ΚΡΗΤΗΣ 24'!H30</f>
        <v>31245217</v>
      </c>
      <c r="K9" s="6" t="s">
        <v>6</v>
      </c>
      <c r="L9" s="19">
        <f>'ΚΡΗΤΗΣ 24'!I46</f>
        <v>92952713</v>
      </c>
    </row>
    <row r="10" spans="2:8" s="4" customFormat="1" ht="12.75" customHeight="1">
      <c r="B10" s="4" t="s">
        <v>14</v>
      </c>
      <c r="C10" s="20">
        <f>'ΚΡΗΤΗΣ 24'!C34</f>
        <v>5621417</v>
      </c>
      <c r="D10" s="20">
        <f>'ΚΡΗΤΗΣ 24'!D34</f>
        <v>7326357</v>
      </c>
      <c r="E10" s="20">
        <f>'ΚΡΗΤΗΣ 24'!E34</f>
        <v>6888043</v>
      </c>
      <c r="F10" s="20">
        <f>'ΚΡΗΤΗΣ 24'!F34</f>
        <v>10165062</v>
      </c>
      <c r="G10" s="20">
        <f>'ΚΡΗΤΗΣ 24'!G34</f>
        <v>18191433</v>
      </c>
      <c r="H10" s="20">
        <f>'ΚΡΗΤΗΣ 24'!H34</f>
        <v>10553982</v>
      </c>
    </row>
    <row r="11" spans="2:8" s="4" customFormat="1" ht="12.75">
      <c r="B11" s="4" t="s">
        <v>15</v>
      </c>
      <c r="C11" s="19">
        <f>'ΚΡΗΤΗΣ 24'!C40</f>
        <v>1208974</v>
      </c>
      <c r="D11" s="19">
        <f>'ΚΡΗΤΗΣ 24'!D40</f>
        <v>1527567</v>
      </c>
      <c r="E11" s="19">
        <f>'ΚΡΗΤΗΣ 24'!E40</f>
        <v>1429448</v>
      </c>
      <c r="F11" s="19">
        <f>'ΚΡΗΤΗΣ 24'!F40</f>
        <v>1520951</v>
      </c>
      <c r="G11" s="19">
        <f>'ΚΡΗΤΗΣ 24'!G40</f>
        <v>2561414</v>
      </c>
      <c r="H11" s="19">
        <f>'ΚΡΗΤΗΣ 24'!H40</f>
        <v>1093129</v>
      </c>
    </row>
    <row r="13" ht="7.5" customHeight="1"/>
    <row r="14" ht="12.75" customHeight="1"/>
    <row r="18" ht="9" customHeight="1"/>
    <row r="19" ht="12.75" customHeight="1"/>
    <row r="24" ht="6.75" customHeight="1"/>
    <row r="25" ht="12.75" customHeight="1"/>
    <row r="31" ht="8.25" customHeight="1"/>
    <row r="32" ht="12.75" customHeight="1"/>
    <row r="35" ht="7.5" customHeight="1"/>
    <row r="36" ht="12.75" customHeight="1"/>
    <row r="41" ht="7.5" customHeight="1"/>
    <row r="49" ht="12.75" customHeight="1"/>
    <row r="50" ht="22.5" customHeight="1"/>
    <row r="51" ht="12.75" customHeight="1"/>
    <row r="52" ht="12.75" customHeight="1"/>
    <row r="53" ht="12.75" customHeight="1"/>
    <row r="54" ht="12.75" customHeight="1"/>
    <row r="55" ht="12.75" customHeight="1"/>
  </sheetData>
  <sheetProtection/>
  <printOptions/>
  <pageMargins left="0.4" right="0.22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Έφη Παπαδοπούλου</cp:lastModifiedBy>
  <cp:lastPrinted>2006-06-13T09:11:59Z</cp:lastPrinted>
  <dcterms:created xsi:type="dcterms:W3CDTF">2002-04-19T07:47:27Z</dcterms:created>
  <dcterms:modified xsi:type="dcterms:W3CDTF">2009-06-01T11:56:48Z</dcterms:modified>
  <cp:category/>
  <cp:version/>
  <cp:contentType/>
  <cp:contentStatus/>
</cp:coreProperties>
</file>